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<sst xmlns="http://schemas.openxmlformats.org/spreadsheetml/2006/main" count="42" uniqueCount="42">
  <si>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Categorie</t>
  </si>
  <si>
    <t>Consumatori</t>
  </si>
  <si>
    <t>Puterea consumatorilor AC in W</t>
  </si>
  <si>
    <t>Puterea consumatorilor DC in W</t>
  </si>
  <si>
    <t>Numar consumatori</t>
  </si>
  <si>
    <t>Tip utilizare zilnic (h)</t>
  </si>
  <si>
    <t>Puterea consumata orar Wh AC</t>
  </si>
  <si>
    <t>Puterea consumata orar Wh DC</t>
  </si>
  <si>
    <t>(completati doar celulele galbene)</t>
  </si>
  <si>
    <t>Pompa submersibila</t>
  </si>
  <si>
    <t>pompa centrala</t>
  </si>
  <si>
    <t>pompa ACM</t>
  </si>
  <si>
    <t>sisteme securitate</t>
  </si>
  <si>
    <t>Televizoare</t>
  </si>
  <si>
    <t>Masina spalat</t>
  </si>
  <si>
    <t>Frigider</t>
  </si>
  <si>
    <t>cuptor inductie</t>
  </si>
  <si>
    <t>fier calcat</t>
  </si>
  <si>
    <t xml:space="preserve">hota </t>
  </si>
  <si>
    <t>calculator</t>
  </si>
  <si>
    <t>aspirator</t>
  </si>
  <si>
    <t>Becuri curte</t>
  </si>
  <si>
    <t>becuri centrala,toaleata</t>
  </si>
  <si>
    <t>becuri etaj</t>
  </si>
  <si>
    <t>becuri parter</t>
  </si>
  <si>
    <t>becuri parter living</t>
  </si>
  <si>
    <t>TOTAL</t>
  </si>
  <si>
    <t>(Wh)</t>
  </si>
  <si>
    <t>Consum total orar</t>
  </si>
  <si>
    <t>pe 24h si lunar in W</t>
  </si>
  <si>
    <t>Timpul de insorire mediu</t>
  </si>
  <si>
    <t>h</t>
  </si>
  <si>
    <t>Tensiunea bateriei</t>
  </si>
  <si>
    <t>V</t>
  </si>
  <si>
    <t>Zile innorate</t>
  </si>
  <si>
    <t>zile</t>
  </si>
  <si>
    <t>Puterea necesara panourilor</t>
  </si>
  <si>
    <t>W</t>
  </si>
  <si>
    <t>panouri SUNERG 230W</t>
  </si>
  <si>
    <t>Capacitatea bateriei</t>
  </si>
  <si>
    <t>Ah</t>
  </si>
  <si>
    <t>Baterii 200 Ah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</si>
</sst>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3"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 horizontal="center" vertical="top" wrapText="1"/>
    </xf>
    <xf numFmtId="164" fontId="0" fillId="2" borderId="1" xfId="0" applyFont="1" applyFill="1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2" borderId="0" xfId="0" applyFont="1" applyFill="1" applyAlignment="1">
      <alignment horizontal="center" vertical="top" wrapText="1"/>
    </xf>
    <xf numFmtId="164" fontId="0" fillId="0" borderId="2" xfId="0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2" borderId="1" xfId="0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3" xfId="0" applyFill="1" applyBorder="1" applyAlignment="1">
      <alignment/>
    </xf>
    <xf numFmtId="164" fontId="0" fillId="0" borderId="4" xfId="0" applyFill="1" applyBorder="1" applyAlignment="1">
      <alignment/>
    </xf>
    <xf numFmtId="165" fontId="0" fillId="0" borderId="1" xfId="0" applyNumberFormat="1" applyFill="1" applyBorder="1" applyAlignment="1">
      <alignment horizontal="center"/>
    </xf>
    <xf numFmtId="164" fontId="0" fillId="0" borderId="4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  <xf numFmtId="164" fontId="0" fillId="0" borderId="3" xfId="0" applyBorder="1" applyAlignment="1">
      <alignment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2" fillId="0" borderId="0" xfId="0" applyFont="1" applyAlignment="1">
      <alignment horizontal="left"/>
    </xf>
    <xf numFmtId="164" fontId="0" fillId="2" borderId="8" xfId="0" applyFont="1" applyFill="1" applyBorder="1" applyAlignment="1">
      <alignment/>
    </xf>
    <xf numFmtId="164" fontId="0" fillId="2" borderId="9" xfId="0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164" fontId="0" fillId="2" borderId="11" xfId="0" applyFont="1" applyFill="1" applyBorder="1" applyAlignment="1">
      <alignment/>
    </xf>
    <xf numFmtId="164" fontId="0" fillId="2" borderId="0" xfId="0" applyFont="1" applyFill="1" applyAlignment="1">
      <alignment horizontal="center"/>
    </xf>
    <xf numFmtId="164" fontId="0" fillId="2" borderId="12" xfId="0" applyFont="1" applyFill="1" applyBorder="1" applyAlignment="1">
      <alignment horizontal="center"/>
    </xf>
    <xf numFmtId="164" fontId="0" fillId="2" borderId="13" xfId="0" applyFont="1" applyFill="1" applyBorder="1" applyAlignment="1">
      <alignment/>
    </xf>
    <xf numFmtId="164" fontId="0" fillId="2" borderId="14" xfId="0" applyFont="1" applyFill="1" applyBorder="1" applyAlignment="1">
      <alignment horizontal="center"/>
    </xf>
    <xf numFmtId="164" fontId="0" fillId="2" borderId="15" xfId="0" applyFont="1" applyFill="1" applyBorder="1" applyAlignment="1">
      <alignment horizontal="center"/>
    </xf>
    <xf numFmtId="164" fontId="0" fillId="0" borderId="8" xfId="0" applyFont="1" applyBorder="1" applyAlignment="1">
      <alignment/>
    </xf>
    <xf numFmtId="166" fontId="0" fillId="0" borderId="9" xfId="0" applyNumberFormat="1" applyBorder="1" applyAlignment="1">
      <alignment horizontal="center" wrapText="1"/>
    </xf>
    <xf numFmtId="164" fontId="0" fillId="0" borderId="10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13" xfId="0" applyFont="1" applyBorder="1" applyAlignment="1">
      <alignment/>
    </xf>
    <xf numFmtId="166" fontId="0" fillId="0" borderId="14" xfId="0" applyNumberFormat="1" applyBorder="1" applyAlignment="1">
      <alignment horizontal="center" wrapText="1"/>
    </xf>
    <xf numFmtId="164" fontId="0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34"/>
  <sheetViews>
    <sheetView tabSelected="1" workbookViewId="0" topLeftCell="A1">
      <selection activeCell="L12" sqref="L12"/>
    </sheetView>
  </sheetViews>
  <sheetFormatPr defaultColWidth="9.140625" defaultRowHeight="12.75"/>
  <cols>
    <col min="2" max="2" width="30.28125" style="0" customWidth="1"/>
    <col min="3" max="3" width="16.8515625" style="1" customWidth="1"/>
    <col min="4" max="4" width="17.421875" style="1" customWidth="1"/>
    <col min="5" max="5" width="12.57421875" style="1" customWidth="1"/>
    <col min="6" max="6" width="12.421875" style="1" customWidth="1"/>
    <col min="7" max="7" width="14.140625" style="1" customWidth="1"/>
    <col min="8" max="8" width="15.28125" style="1" customWidth="1"/>
  </cols>
  <sheetData>
    <row r="3" spans="1:10" s="4" customFormat="1" ht="48.7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2" t="s">
        <v>5</v>
      </c>
      <c r="G3" s="2" t="s">
        <v>6</v>
      </c>
      <c r="H3" s="2" t="s">
        <v>7</v>
      </c>
      <c r="J3" s="5" t="s">
        <v>8</v>
      </c>
    </row>
    <row r="4" spans="1:8" s="10" customFormat="1" ht="12.75">
      <c r="A4" s="6"/>
      <c r="B4" s="7" t="s">
        <v>9</v>
      </c>
      <c r="C4" s="8">
        <v>1500</v>
      </c>
      <c r="D4" s="8"/>
      <c r="E4" s="8">
        <v>1</v>
      </c>
      <c r="F4" s="9">
        <v>2</v>
      </c>
      <c r="G4" s="9">
        <f>C4*E4*F4</f>
        <v>3000</v>
      </c>
      <c r="H4" s="9">
        <f>D4*E4*F4</f>
        <v>0</v>
      </c>
    </row>
    <row r="5" spans="1:8" s="10" customFormat="1" ht="12.75">
      <c r="A5" s="11"/>
      <c r="B5" s="7" t="s">
        <v>10</v>
      </c>
      <c r="C5" s="8">
        <v>250</v>
      </c>
      <c r="D5" s="8"/>
      <c r="E5" s="8">
        <v>1</v>
      </c>
      <c r="F5" s="9">
        <v>24</v>
      </c>
      <c r="G5" s="9">
        <f aca="true" t="shared" si="0" ref="G5:G22">C5*E5*F5</f>
        <v>6000</v>
      </c>
      <c r="H5" s="9">
        <f aca="true" t="shared" si="1" ref="H5:H22">D5*E5*F5</f>
        <v>0</v>
      </c>
    </row>
    <row r="6" spans="1:8" s="10" customFormat="1" ht="12.75">
      <c r="A6" s="11"/>
      <c r="B6" s="7" t="s">
        <v>11</v>
      </c>
      <c r="C6" s="8">
        <v>250</v>
      </c>
      <c r="D6" s="8"/>
      <c r="E6" s="8">
        <v>1</v>
      </c>
      <c r="F6" s="9">
        <v>2</v>
      </c>
      <c r="G6" s="9">
        <f t="shared" si="0"/>
        <v>500</v>
      </c>
      <c r="H6" s="9">
        <f t="shared" si="1"/>
        <v>0</v>
      </c>
    </row>
    <row r="7" spans="1:8" s="10" customFormat="1" ht="12.75">
      <c r="A7" s="11"/>
      <c r="B7" s="7" t="s">
        <v>12</v>
      </c>
      <c r="C7" s="8">
        <v>30</v>
      </c>
      <c r="D7" s="8"/>
      <c r="E7" s="8">
        <v>1</v>
      </c>
      <c r="F7" s="9">
        <v>24</v>
      </c>
      <c r="G7" s="9">
        <f t="shared" si="0"/>
        <v>720</v>
      </c>
      <c r="H7" s="9">
        <f t="shared" si="1"/>
        <v>0</v>
      </c>
    </row>
    <row r="8" spans="1:8" s="10" customFormat="1" ht="12.75">
      <c r="A8" s="11"/>
      <c r="B8" s="7" t="s">
        <v>13</v>
      </c>
      <c r="C8" s="8">
        <v>150</v>
      </c>
      <c r="D8" s="8"/>
      <c r="E8" s="8">
        <v>1</v>
      </c>
      <c r="F8" s="9">
        <v>7</v>
      </c>
      <c r="G8" s="9">
        <f>C8*E8*F8</f>
        <v>1050</v>
      </c>
      <c r="H8" s="9">
        <f>D8*E8*F8</f>
        <v>0</v>
      </c>
    </row>
    <row r="9" spans="1:8" s="10" customFormat="1" ht="12.75">
      <c r="A9" s="11"/>
      <c r="B9" s="7" t="s">
        <v>14</v>
      </c>
      <c r="C9" s="8">
        <v>3000</v>
      </c>
      <c r="D9" s="8"/>
      <c r="E9" s="8">
        <v>1</v>
      </c>
      <c r="F9" s="9">
        <v>0.5</v>
      </c>
      <c r="G9" s="9">
        <f>C9*E9*F9</f>
        <v>1500</v>
      </c>
      <c r="H9" s="9">
        <f>D9*E9*F9</f>
        <v>0</v>
      </c>
    </row>
    <row r="10" spans="1:8" s="10" customFormat="1" ht="12.75">
      <c r="A10" s="11"/>
      <c r="B10" s="7" t="s">
        <v>15</v>
      </c>
      <c r="C10" s="8">
        <v>1500</v>
      </c>
      <c r="D10" s="8"/>
      <c r="E10" s="8">
        <v>1</v>
      </c>
      <c r="F10" s="9">
        <v>1</v>
      </c>
      <c r="G10" s="9">
        <f>C10*E10*F10</f>
        <v>1500</v>
      </c>
      <c r="H10" s="9">
        <f>D10*E10*F10</f>
        <v>0</v>
      </c>
    </row>
    <row r="11" spans="1:8" s="10" customFormat="1" ht="12.75">
      <c r="A11" s="11"/>
      <c r="B11" s="7" t="s">
        <v>16</v>
      </c>
      <c r="C11" s="8">
        <v>1000</v>
      </c>
      <c r="D11" s="8"/>
      <c r="E11" s="8">
        <v>1</v>
      </c>
      <c r="F11" s="9">
        <v>1</v>
      </c>
      <c r="G11" s="9">
        <f>C11*E11*F11</f>
        <v>1000</v>
      </c>
      <c r="H11" s="9">
        <f>D11*E11*F11</f>
        <v>0</v>
      </c>
    </row>
    <row r="12" spans="1:8" s="10" customFormat="1" ht="12.75">
      <c r="A12" s="12"/>
      <c r="B12" s="7" t="s">
        <v>17</v>
      </c>
      <c r="C12" s="8">
        <v>1800</v>
      </c>
      <c r="D12" s="8"/>
      <c r="E12" s="8">
        <v>1</v>
      </c>
      <c r="F12" s="9">
        <v>0.2</v>
      </c>
      <c r="G12" s="9">
        <f t="shared" si="0"/>
        <v>360</v>
      </c>
      <c r="H12" s="9">
        <f t="shared" si="1"/>
        <v>0</v>
      </c>
    </row>
    <row r="13" spans="1:8" s="10" customFormat="1" ht="12.75">
      <c r="A13" s="6"/>
      <c r="B13" s="7" t="s">
        <v>18</v>
      </c>
      <c r="C13" s="8">
        <v>350</v>
      </c>
      <c r="D13" s="8"/>
      <c r="E13" s="8">
        <v>1</v>
      </c>
      <c r="F13" s="9">
        <v>1</v>
      </c>
      <c r="G13" s="9">
        <f t="shared" si="0"/>
        <v>350</v>
      </c>
      <c r="H13" s="9">
        <f t="shared" si="1"/>
        <v>0</v>
      </c>
    </row>
    <row r="14" spans="1:8" s="10" customFormat="1" ht="12.75">
      <c r="A14" s="11"/>
      <c r="B14" s="7" t="s">
        <v>19</v>
      </c>
      <c r="C14" s="8">
        <v>100</v>
      </c>
      <c r="D14" s="8"/>
      <c r="E14" s="8">
        <v>1</v>
      </c>
      <c r="F14" s="9">
        <v>1</v>
      </c>
      <c r="G14" s="9">
        <f t="shared" si="0"/>
        <v>100</v>
      </c>
      <c r="H14" s="9">
        <f t="shared" si="1"/>
        <v>0</v>
      </c>
    </row>
    <row r="15" spans="1:8" s="10" customFormat="1" ht="12.75">
      <c r="A15" s="12"/>
      <c r="B15" s="7" t="s">
        <v>20</v>
      </c>
      <c r="C15" s="8">
        <v>1500</v>
      </c>
      <c r="D15" s="8"/>
      <c r="E15" s="8">
        <v>1</v>
      </c>
      <c r="F15" s="9">
        <v>0.3</v>
      </c>
      <c r="G15" s="9">
        <f t="shared" si="0"/>
        <v>450</v>
      </c>
      <c r="H15" s="9">
        <f t="shared" si="1"/>
        <v>0</v>
      </c>
    </row>
    <row r="16" spans="1:8" s="10" customFormat="1" ht="12.75">
      <c r="A16" s="6"/>
      <c r="B16" s="7" t="s">
        <v>21</v>
      </c>
      <c r="C16" s="8">
        <v>11</v>
      </c>
      <c r="D16" s="8"/>
      <c r="E16" s="8">
        <v>6</v>
      </c>
      <c r="F16" s="13">
        <v>14</v>
      </c>
      <c r="G16" s="9">
        <f t="shared" si="0"/>
        <v>924</v>
      </c>
      <c r="H16" s="9">
        <f t="shared" si="1"/>
        <v>0</v>
      </c>
    </row>
    <row r="17" spans="1:8" s="10" customFormat="1" ht="12.75">
      <c r="A17" s="11"/>
      <c r="B17" s="7" t="s">
        <v>22</v>
      </c>
      <c r="C17" s="8">
        <v>21</v>
      </c>
      <c r="D17" s="8"/>
      <c r="E17" s="8">
        <v>4</v>
      </c>
      <c r="F17" s="9">
        <v>3</v>
      </c>
      <c r="G17" s="9">
        <f t="shared" si="0"/>
        <v>252</v>
      </c>
      <c r="H17" s="9">
        <f t="shared" si="1"/>
        <v>0</v>
      </c>
    </row>
    <row r="18" spans="1:8" ht="12.75">
      <c r="A18" s="14"/>
      <c r="B18" s="15" t="s">
        <v>23</v>
      </c>
      <c r="C18" s="8">
        <v>15</v>
      </c>
      <c r="D18" s="8"/>
      <c r="E18" s="8">
        <v>11</v>
      </c>
      <c r="F18" s="16">
        <v>2</v>
      </c>
      <c r="G18" s="16">
        <f t="shared" si="0"/>
        <v>330</v>
      </c>
      <c r="H18" s="16">
        <f t="shared" si="1"/>
        <v>0</v>
      </c>
    </row>
    <row r="19" spans="1:8" ht="12.75">
      <c r="A19" s="17"/>
      <c r="B19" s="15" t="s">
        <v>24</v>
      </c>
      <c r="C19" s="8">
        <v>21</v>
      </c>
      <c r="D19" s="8"/>
      <c r="E19" s="8">
        <v>11</v>
      </c>
      <c r="F19" s="16">
        <v>6</v>
      </c>
      <c r="G19" s="16">
        <f t="shared" si="0"/>
        <v>1386</v>
      </c>
      <c r="H19" s="16">
        <f t="shared" si="1"/>
        <v>0</v>
      </c>
    </row>
    <row r="20" spans="1:8" ht="12.75">
      <c r="A20" s="18"/>
      <c r="B20" s="15" t="s">
        <v>25</v>
      </c>
      <c r="C20" s="8">
        <v>21</v>
      </c>
      <c r="D20" s="8"/>
      <c r="E20" s="8">
        <v>30</v>
      </c>
      <c r="F20" s="16">
        <v>1</v>
      </c>
      <c r="G20" s="16">
        <f t="shared" si="0"/>
        <v>630</v>
      </c>
      <c r="H20" s="16">
        <f t="shared" si="1"/>
        <v>0</v>
      </c>
    </row>
    <row r="21" spans="1:8" ht="12.75">
      <c r="A21" s="18"/>
      <c r="B21" s="17"/>
      <c r="C21" s="8"/>
      <c r="D21" s="8"/>
      <c r="E21" s="8"/>
      <c r="F21" s="16"/>
      <c r="G21" s="16">
        <f t="shared" si="0"/>
        <v>0</v>
      </c>
      <c r="H21" s="16">
        <f t="shared" si="1"/>
        <v>0</v>
      </c>
    </row>
    <row r="22" spans="1:8" ht="12.75">
      <c r="A22" s="14"/>
      <c r="B22" s="17"/>
      <c r="C22" s="8"/>
      <c r="D22" s="8"/>
      <c r="E22" s="8"/>
      <c r="F22" s="16"/>
      <c r="G22" s="16">
        <f t="shared" si="0"/>
        <v>0</v>
      </c>
      <c r="H22" s="16">
        <f t="shared" si="1"/>
        <v>0</v>
      </c>
    </row>
    <row r="24" spans="1:9" s="24" customFormat="1" ht="15">
      <c r="A24" s="19"/>
      <c r="B24" s="20" t="s">
        <v>26</v>
      </c>
      <c r="C24" s="21"/>
      <c r="D24" s="21"/>
      <c r="E24" s="21"/>
      <c r="F24" s="21"/>
      <c r="G24" s="22">
        <f>SUM(G4:G22)</f>
        <v>20052</v>
      </c>
      <c r="H24" s="23">
        <f>SUM(H4:H22)</f>
        <v>0</v>
      </c>
      <c r="I24" s="24" t="s">
        <v>27</v>
      </c>
    </row>
    <row r="27" spans="2:5" ht="12.75">
      <c r="B27" t="s">
        <v>28</v>
      </c>
      <c r="C27" s="25">
        <f>(G24/0.9+H24)</f>
        <v>22280</v>
      </c>
      <c r="D27" s="25">
        <f>C27*30</f>
        <v>668400</v>
      </c>
      <c r="E27" s="26" t="s">
        <v>29</v>
      </c>
    </row>
    <row r="29" spans="2:4" ht="12.75">
      <c r="B29" s="27" t="s">
        <v>30</v>
      </c>
      <c r="C29" s="28">
        <v>3</v>
      </c>
      <c r="D29" s="29" t="s">
        <v>31</v>
      </c>
    </row>
    <row r="30" spans="2:4" ht="12.75">
      <c r="B30" s="30" t="s">
        <v>32</v>
      </c>
      <c r="C30" s="31">
        <v>48</v>
      </c>
      <c r="D30" s="32" t="s">
        <v>33</v>
      </c>
    </row>
    <row r="31" spans="2:4" ht="12.75">
      <c r="B31" s="33" t="s">
        <v>34</v>
      </c>
      <c r="C31" s="34">
        <v>1.5</v>
      </c>
      <c r="D31" s="35" t="s">
        <v>35</v>
      </c>
    </row>
    <row r="33" spans="2:6" ht="12.75">
      <c r="B33" s="36" t="s">
        <v>36</v>
      </c>
      <c r="C33" s="37">
        <f>C27/(C29*0.77)</f>
        <v>9645.021645021645</v>
      </c>
      <c r="D33" s="38" t="s">
        <v>37</v>
      </c>
      <c r="E33" s="39">
        <f>C33/230</f>
        <v>41.934876717485416</v>
      </c>
      <c r="F33" s="26" t="s">
        <v>38</v>
      </c>
    </row>
    <row r="34" spans="2:6" ht="12.75">
      <c r="B34" s="40" t="s">
        <v>39</v>
      </c>
      <c r="C34" s="41">
        <f>C27*C31/C30/0.42</f>
        <v>1657.7380952380954</v>
      </c>
      <c r="D34" s="42" t="s">
        <v>40</v>
      </c>
      <c r="E34" s="39">
        <f>C34/200</f>
        <v>8.288690476190476</v>
      </c>
      <c r="F34" s="26" t="s">
        <v>41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Alexandru</dc:creator>
  <cp:keywords/>
  <dc:description/>
  <cp:lastModifiedBy>alex mirea</cp:lastModifiedBy>
  <dcterms:created xsi:type="dcterms:W3CDTF">2008-08-13T19:18:43Z</dcterms:created>
  <dcterms:modified xsi:type="dcterms:W3CDTF">2011-05-12T09:44:03Z</dcterms:modified>
  <cp:category/>
  <cp:version/>
  <cp:contentType/>
  <cp:contentStatus/>
  <cp:revision>4</cp:revision>
</cp:coreProperties>
</file>